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ebaneseredcross-my.sharepoint.com/personal/elisia_abdo_redcross_org_lb/Documents/Desktop/Old FSP ToRs - ATM/"/>
    </mc:Choice>
  </mc:AlternateContent>
  <xr:revisionPtr revIDLastSave="199" documentId="13_ncr:1_{3E3A8028-5D61-4006-AA48-C6C7DA591B4F}" xr6:coauthVersionLast="47" xr6:coauthVersionMax="47" xr10:uidLastSave="{CC07883C-717C-447C-9647-52442436CF03}"/>
  <bookViews>
    <workbookView xWindow="11910" yWindow="-16320" windowWidth="29040" windowHeight="15720" xr2:uid="{00000000-000D-0000-FFFF-FFFF00000000}"/>
  </bookViews>
  <sheets>
    <sheet name="Annex A – Core Pricing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26" i="1" s="1"/>
  <c r="K26" i="1" s="1"/>
  <c r="E13" i="1"/>
  <c r="I13" i="1" s="1"/>
  <c r="E14" i="1"/>
  <c r="K14" i="1" s="1"/>
  <c r="E17" i="1"/>
  <c r="I17" i="1" s="1"/>
  <c r="E12" i="1"/>
  <c r="E24" i="1"/>
  <c r="E25" i="1"/>
  <c r="K25" i="1" s="1"/>
  <c r="E28" i="1"/>
  <c r="C27" i="1"/>
  <c r="E27" i="1" s="1"/>
  <c r="C23" i="1"/>
  <c r="E23" i="1" s="1"/>
  <c r="C22" i="1"/>
  <c r="E22" i="1" s="1"/>
  <c r="C16" i="1"/>
  <c r="E16" i="1" s="1"/>
  <c r="C15" i="1"/>
  <c r="E15" i="1" s="1"/>
  <c r="K12" i="1"/>
  <c r="J16" i="1" l="1"/>
  <c r="I26" i="1"/>
  <c r="J26" i="1"/>
  <c r="J22" i="1"/>
  <c r="K22" i="1"/>
  <c r="I25" i="1"/>
  <c r="J25" i="1"/>
  <c r="J13" i="1"/>
  <c r="K13" i="1"/>
  <c r="J28" i="1"/>
  <c r="I28" i="1"/>
  <c r="K28" i="1"/>
  <c r="J24" i="1"/>
  <c r="I24" i="1"/>
  <c r="K24" i="1"/>
  <c r="J15" i="1"/>
  <c r="I15" i="1"/>
  <c r="K15" i="1"/>
  <c r="K23" i="1"/>
  <c r="J23" i="1"/>
  <c r="I23" i="1"/>
  <c r="I27" i="1"/>
  <c r="K27" i="1"/>
  <c r="J27" i="1"/>
  <c r="I16" i="1"/>
  <c r="I14" i="1"/>
  <c r="I12" i="1"/>
  <c r="K17" i="1"/>
  <c r="I22" i="1"/>
  <c r="K16" i="1"/>
  <c r="J17" i="1"/>
  <c r="J12" i="1"/>
  <c r="J14" i="1"/>
  <c r="K29" i="1" l="1"/>
  <c r="I29" i="1"/>
  <c r="J29" i="1"/>
  <c r="I18" i="1"/>
  <c r="K18" i="1"/>
  <c r="J18" i="1"/>
</calcChain>
</file>

<file path=xl/sharedStrings.xml><?xml version="1.0" encoding="utf-8"?>
<sst xmlns="http://schemas.openxmlformats.org/spreadsheetml/2006/main" count="172" uniqueCount="130">
  <si>
    <t>FIXED ASSUMPTIONS (SET BY LRC – FOR EVALUATION PURPOSES ONLY)</t>
  </si>
  <si>
    <t>Reference number of cards</t>
  </si>
  <si>
    <t>Number of disbursement cycles</t>
  </si>
  <si>
    <t>ATM transfer value per beneficiary (USD)</t>
  </si>
  <si>
    <t>POS transfer value per beneficiary (USD)</t>
  </si>
  <si>
    <t>Hybrid transfer value per beneficiary (USD)</t>
  </si>
  <si>
    <t>A. FIXED COSTS (NON-VOLUME DEPENDENT)</t>
  </si>
  <si>
    <t>Cost Item</t>
  </si>
  <si>
    <t>Unit</t>
  </si>
  <si>
    <t>Quantity</t>
  </si>
  <si>
    <t>Bidder Unit Cost (USD)</t>
  </si>
  <si>
    <t>ATM</t>
  </si>
  <si>
    <t>POS</t>
  </si>
  <si>
    <t>Hybrid</t>
  </si>
  <si>
    <t>ATM Cost</t>
  </si>
  <si>
    <t>POS Cost</t>
  </si>
  <si>
    <t>Hybrid Cost</t>
  </si>
  <si>
    <t>System setup / onboarding</t>
  </si>
  <si>
    <t>Per contract</t>
  </si>
  <si>
    <t>Platform configuration &amp; integration</t>
  </si>
  <si>
    <t>Card design &amp; customization</t>
  </si>
  <si>
    <t>Reporting &amp; reconciliation</t>
  </si>
  <si>
    <t>Customer support / hotline</t>
  </si>
  <si>
    <t>Audit &amp; compliance support</t>
  </si>
  <si>
    <t>Per audit</t>
  </si>
  <si>
    <t>B. VARIABLE COSTS (CARD / VALUE DEPENDENT)</t>
  </si>
  <si>
    <t>Quantity Basis</t>
  </si>
  <si>
    <t>Bidder Unit Cost</t>
  </si>
  <si>
    <t>ATM transaction fee</t>
  </si>
  <si>
    <t>% of value</t>
  </si>
  <si>
    <t>POS transaction fee</t>
  </si>
  <si>
    <t>Scale Threshold (# cards)</t>
  </si>
  <si>
    <t>Cost Item Affected</t>
  </si>
  <si>
    <t>Adjustment Value (%)</t>
  </si>
  <si>
    <t>Conditions / Notes</t>
  </si>
  <si>
    <t>Applies From</t>
  </si>
  <si>
    <t>TOTAL  FIXED COST PER MODALITY</t>
  </si>
  <si>
    <t xml:space="preserve">Card and PIN issuance </t>
  </si>
  <si>
    <t>Hybrid transaction fee</t>
  </si>
  <si>
    <t xml:space="preserve">PIN replacement </t>
  </si>
  <si>
    <t>Card and PIN replacement</t>
  </si>
  <si>
    <t>Per package replacement</t>
  </si>
  <si>
    <t>TOTAL  VARIABLE COST PER MODALITY</t>
  </si>
  <si>
    <t xml:space="preserve"> C. SCALE-BASED PRICE ADJUSTMENTS (DISCLOSURE ONLY – NOT SCORED)</t>
  </si>
  <si>
    <t>Adjustment Type (Discount or Surcharge)</t>
  </si>
  <si>
    <t>General Principles</t>
  </si>
  <si>
    <t>2. Bidders shall not modify: The structure of the tables, The fixed assumptions, The quantities, The formulas</t>
  </si>
  <si>
    <t>3. Pricing shall be submitted exclusively in the Excel file provided. PDF copies may be submitted for reference only.</t>
  </si>
  <si>
    <t>Fixed Assumptions (Set by LRC)</t>
  </si>
  <si>
    <t>1. The reference number of cards, transfer values, and number of cycles are fixed by the Lebanese Red Cross for evaluation purposes only.</t>
  </si>
  <si>
    <t>2. These assumptions do not represent a commitment to actual volumes.</t>
  </si>
  <si>
    <t>3. Bidders must not change these values.</t>
  </si>
  <si>
    <t>1. Annex A shall be completed exactly as provided by the Lebanese Red Cross.</t>
  </si>
  <si>
    <t>Fixed Costs vs Variable Costs</t>
  </si>
  <si>
    <t>Per package (USD)</t>
  </si>
  <si>
    <t>Per card per month (USD)</t>
  </si>
  <si>
    <t>Per replacement (USD)</t>
  </si>
  <si>
    <t>Total Cost (USD)</t>
  </si>
  <si>
    <t>Total Cost USD</t>
  </si>
  <si>
    <t>Leave all calculation fields unchanged</t>
  </si>
  <si>
    <t>Enter unit costs only in the column “Bidder Unit Cost (USD)”</t>
  </si>
  <si>
    <r>
      <t xml:space="preserve">1. Fixed Costs are costs that: 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change with the number of cards or beneficiaries and  are incurred to set up, operate, and manage the system</t>
    </r>
  </si>
  <si>
    <t xml:space="preserve">2. Bidders should : </t>
  </si>
  <si>
    <t>Variable Costs</t>
  </si>
  <si>
    <t>1. Variable Costs are costs that: Change with the number of cards and/or value of assistance and Scale proportionally with program size</t>
  </si>
  <si>
    <r>
      <t xml:space="preserve">Enter </t>
    </r>
    <r>
      <rPr>
        <b/>
        <sz val="11"/>
        <color theme="1"/>
        <rFont val="Calibri"/>
        <family val="2"/>
        <scheme val="minor"/>
      </rPr>
      <t>unit costs or percentages</t>
    </r>
    <r>
      <rPr>
        <sz val="11"/>
        <color theme="1"/>
        <rFont val="Calibri"/>
        <family val="2"/>
        <scheme val="minor"/>
      </rPr>
      <t>, as applicable</t>
    </r>
  </si>
  <si>
    <t>Not convert percentages into amounts manually</t>
  </si>
  <si>
    <r>
      <t xml:space="preserve">Enter the </t>
    </r>
    <r>
      <rPr>
        <b/>
        <sz val="11"/>
        <color theme="1"/>
        <rFont val="Calibri"/>
        <family val="2"/>
        <scheme val="minor"/>
      </rPr>
      <t>percentage with the Symbol "%"</t>
    </r>
  </si>
  <si>
    <t>Modalities (ATM, POS, Hybrid)</t>
  </si>
  <si>
    <t>Columns marked ATM / POS / Hybrid (1/0) indicate whether a cost item applies to a given delivery modality i.e. 1 if it applies 0 if not.</t>
  </si>
  <si>
    <t xml:space="preserve">These fields are subject to change based on the proposal of the bidder </t>
  </si>
  <si>
    <t>Hybrid modality represents a single card and PIN usable for both ATM and POS transactions</t>
  </si>
  <si>
    <t>Automatic Calculations</t>
  </si>
  <si>
    <t>Only the cells intended for bidder input shall be completed.</t>
  </si>
  <si>
    <t>Bidders shall not overwrite or modify formulas.</t>
  </si>
  <si>
    <t>Scale-Based Price Adjustments</t>
  </si>
  <si>
    <t>Bidders should indicate if and how prices change at higher volumes, subject to future negotiation.</t>
  </si>
  <si>
    <t>Important Note</t>
  </si>
  <si>
    <t>Only pricing submitted in accordance with these instructions and using the official Annex A template will be considered for financial evaluation.</t>
  </si>
  <si>
    <t xml:space="preserve">Per week </t>
  </si>
  <si>
    <t xml:space="preserve">3. Package Unit is considered as 1 Card and its PIN including slip </t>
  </si>
  <si>
    <t xml:space="preserve">Active Cards ongoing charges </t>
  </si>
  <si>
    <t xml:space="preserve">% of value </t>
  </si>
  <si>
    <t>Per design</t>
  </si>
  <si>
    <t>Service Item</t>
  </si>
  <si>
    <t>Applies to (ATM / POS / Hybrid)</t>
  </si>
  <si>
    <t>___ working days</t>
  </si>
  <si>
    <t>ATM / POS / Hybrid</t>
  </si>
  <si>
    <t>Card production &amp; delivery to LRC</t>
  </si>
  <si>
    <t>Per batch</t>
  </si>
  <si>
    <t>PIN replacement</t>
  </si>
  <si>
    <t>Per request</t>
  </si>
  <si>
    <t>Card blocking / unblocking</t>
  </si>
  <si>
    <t>___ hours</t>
  </si>
  <si>
    <t>Fund loading (standard cycle)</t>
  </si>
  <si>
    <t>Emergency / ad-hoc loading</t>
  </si>
  <si>
    <t>___ working hours</t>
  </si>
  <si>
    <t>Merchant onboarding (POS only)</t>
  </si>
  <si>
    <t>Per merchant</t>
  </si>
  <si>
    <t>Transaction reporting availability</t>
  </si>
  <si>
    <t xml:space="preserve">D. SERVICE  DELIVERY TIMELINES  </t>
  </si>
  <si>
    <t>Service Delivery Timelines</t>
  </si>
  <si>
    <t>Table D shall be completed by the bidder and forms part of the technical evaluation.</t>
  </si>
  <si>
    <t>Bidders shall indicate the maximum number of working days or working hours required to deliver each listed service under normal operating conditions.</t>
  </si>
  <si>
    <t>Timelines shall be expressed in working days (Monday to Friday) or working hours, as applicable.</t>
  </si>
  <si>
    <t>Timelines must be stated as fixed numeric values only. Ranges (e.g., 2–5 days), estimates, or qualitative wording such as “as soon as possible” will not be accepted.</t>
  </si>
  <si>
    <t>The timelines provided shall reflect the bidder’s actual operational capacity and standard service delivery processes.</t>
  </si>
  <si>
    <t>Failure to complete Table D or provide measurable timelines may result in the proposal being considered non-compliant.</t>
  </si>
  <si>
    <t>The timelines provided may be used by the Lebanese Red Cross for evaluation purposes and may form the basis for further discussions during contract negotiation.</t>
  </si>
  <si>
    <t xml:space="preserve">Maximum Time Offered by Bidder to accomplish </t>
  </si>
  <si>
    <t>Comments if any</t>
  </si>
  <si>
    <t>___ hours after request</t>
  </si>
  <si>
    <t>E.Transfer Caps &amp; Transaction Limits</t>
  </si>
  <si>
    <t>Type of Limit</t>
  </si>
  <si>
    <t>Limit Amount (USD)</t>
  </si>
  <si>
    <t>Is limit adjustable upon LRC request? (Yes/No)</t>
  </si>
  <si>
    <t>Adjustment Lead Time (Working Days)</t>
  </si>
  <si>
    <t>Comments / Clarifications</t>
  </si>
  <si>
    <t>Daily ATM Withdrawal Limit</t>
  </si>
  <si>
    <t>Per ATM Transaction Limit</t>
  </si>
  <si>
    <t>Daily POS Spending Limit</t>
  </si>
  <si>
    <t>Per POS Transaction Limit</t>
  </si>
  <si>
    <t>Hybrid Combined Withdrawal/Spending Limit</t>
  </si>
  <si>
    <t>Any Other Transaction Cap (Specify)</t>
  </si>
  <si>
    <t>Monthly ATM Withdrawal Limit</t>
  </si>
  <si>
    <t>Monthly POS Spending Limit</t>
  </si>
  <si>
    <t>Bidders must disclose all applicable withdrawal and spending caps that may affect beneficiaries’ ability to access the full approved transfer value.</t>
  </si>
  <si>
    <t>All limits must be clearly stated in USD. If no limit applies, write 'No Limit'.</t>
  </si>
  <si>
    <t>Disclosure of limits does not constitute acceptance by LRC. LRC reserves the right to negotiate removal or adjustment of restrictive limits during contract discussions.</t>
  </si>
  <si>
    <t>Transfer Caps &amp; Transaction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</si>
</sst>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1"/>
      <name val="Calibri"/>
    </font>
    <font>
      <b/>
      <sz val="11"/>
      <color rgb="FFFFFFFF"/>
      <name val="Calibri"/>
    </font>
    <font>
      <b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2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6" fillId="0" borderId="0" xfId="0" applyFont="1"/>
    <xf numFmtId="10" fontId="0" fillId="0" borderId="1" xfId="0" applyNumberFormat="1" applyBorder="1"/>
    <xf numFmtId="0" fontId="0" fillId="3" borderId="1" xfId="0" applyFill="1" applyBorder="1"/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0" fillId="4" borderId="0" xfId="0" applyFill="1"/>
    <xf numFmtId="44" fontId="0" fillId="0" borderId="1" xfId="1" applyFon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0" borderId="0" xfId="0" applyFont="1"/>
    <xf numFmtId="0" fontId="1" fillId="0" borderId="0" xfId="0" applyFont="1"/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0" applyFont="1"/>
    <xf numFmtId="0" fontId="10" fillId="4" borderId="0" xfId="0" applyFont="1" applyFill="1"/>
    <xf numFmtId="0" fontId="11" fillId="4" borderId="0" xfId="0" applyFont="1" applyFill="1"/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40" workbookViewId="0">
      <selection activeCell="A71" sqref="A71"/>
    </sheetView>
  </sheetViews>
  <sheetFormatPr defaultRowHeight="14.5" x14ac:dyDescent="0.35"/>
  <cols>
    <col min="1" max="1" width="46.7265625" bestFit="1" customWidth="1"/>
    <col min="2" max="2" width="21.90625" bestFit="1" customWidth="1"/>
    <col min="3" max="4" width="20" customWidth="1"/>
    <col min="5" max="5" width="25.81640625" customWidth="1"/>
    <col min="6" max="6" width="14" customWidth="1"/>
    <col min="7" max="7" width="24.453125" customWidth="1"/>
    <col min="8" max="8" width="36.08984375" customWidth="1"/>
    <col min="9" max="11" width="18" customWidth="1"/>
  </cols>
  <sheetData>
    <row r="1" spans="1:11" ht="15.5" x14ac:dyDescent="0.35">
      <c r="A1" s="21" t="s">
        <v>0</v>
      </c>
      <c r="B1" s="22"/>
      <c r="C1" s="22"/>
      <c r="D1" s="22"/>
    </row>
    <row r="3" spans="1:11" x14ac:dyDescent="0.35">
      <c r="A3" s="2" t="s">
        <v>1</v>
      </c>
      <c r="B3" s="3">
        <v>100</v>
      </c>
      <c r="D3" s="8"/>
    </row>
    <row r="4" spans="1:11" x14ac:dyDescent="0.35">
      <c r="A4" s="2" t="s">
        <v>2</v>
      </c>
      <c r="B4" s="3">
        <v>1</v>
      </c>
    </row>
    <row r="5" spans="1:11" x14ac:dyDescent="0.35">
      <c r="A5" s="2" t="s">
        <v>3</v>
      </c>
      <c r="B5" s="17">
        <v>200</v>
      </c>
    </row>
    <row r="6" spans="1:11" x14ac:dyDescent="0.35">
      <c r="A6" s="2" t="s">
        <v>4</v>
      </c>
      <c r="B6" s="17">
        <v>60</v>
      </c>
    </row>
    <row r="7" spans="1:11" x14ac:dyDescent="0.35">
      <c r="A7" s="2" t="s">
        <v>5</v>
      </c>
      <c r="B7" s="17">
        <v>260</v>
      </c>
    </row>
    <row r="10" spans="1:11" ht="15.5" x14ac:dyDescent="0.35">
      <c r="A10" s="1" t="s">
        <v>6</v>
      </c>
    </row>
    <row r="11" spans="1:11" x14ac:dyDescent="0.35">
      <c r="A11" s="4" t="s">
        <v>7</v>
      </c>
      <c r="B11" s="4" t="s">
        <v>8</v>
      </c>
      <c r="C11" s="4" t="s">
        <v>9</v>
      </c>
      <c r="D11" s="4" t="s">
        <v>10</v>
      </c>
      <c r="E11" s="11" t="s">
        <v>57</v>
      </c>
      <c r="F11" s="4" t="s">
        <v>11</v>
      </c>
      <c r="G11" s="4" t="s">
        <v>12</v>
      </c>
      <c r="H11" s="4" t="s">
        <v>13</v>
      </c>
      <c r="I11" s="4" t="s">
        <v>14</v>
      </c>
      <c r="J11" s="4" t="s">
        <v>15</v>
      </c>
      <c r="K11" s="4" t="s">
        <v>16</v>
      </c>
    </row>
    <row r="12" spans="1:11" x14ac:dyDescent="0.35">
      <c r="A12" s="3" t="s">
        <v>17</v>
      </c>
      <c r="B12" s="3" t="s">
        <v>18</v>
      </c>
      <c r="C12" s="3">
        <v>1</v>
      </c>
      <c r="D12" s="3"/>
      <c r="E12" s="3">
        <f>C12*D12</f>
        <v>0</v>
      </c>
      <c r="F12" s="10">
        <v>1</v>
      </c>
      <c r="G12" s="10">
        <v>1</v>
      </c>
      <c r="H12" s="10">
        <v>1</v>
      </c>
      <c r="I12" s="3">
        <f t="shared" ref="I12:I17" si="0">E12*F12</f>
        <v>0</v>
      </c>
      <c r="J12" s="3">
        <f t="shared" ref="J12:J17" si="1">E12*G12</f>
        <v>0</v>
      </c>
      <c r="K12" s="3">
        <f t="shared" ref="K12:K17" si="2">E12*H12</f>
        <v>0</v>
      </c>
    </row>
    <row r="13" spans="1:11" x14ac:dyDescent="0.35">
      <c r="A13" s="3" t="s">
        <v>19</v>
      </c>
      <c r="B13" s="3" t="s">
        <v>18</v>
      </c>
      <c r="C13" s="3">
        <v>1</v>
      </c>
      <c r="D13" s="3"/>
      <c r="E13" s="3">
        <f t="shared" ref="E13:E17" si="3">C13*D13</f>
        <v>0</v>
      </c>
      <c r="F13" s="10">
        <v>1</v>
      </c>
      <c r="G13" s="10">
        <v>1</v>
      </c>
      <c r="H13" s="10">
        <v>1</v>
      </c>
      <c r="I13" s="3">
        <f t="shared" si="0"/>
        <v>0</v>
      </c>
      <c r="J13" s="3">
        <f t="shared" si="1"/>
        <v>0</v>
      </c>
      <c r="K13" s="3">
        <f t="shared" si="2"/>
        <v>0</v>
      </c>
    </row>
    <row r="14" spans="1:11" x14ac:dyDescent="0.35">
      <c r="A14" s="3" t="s">
        <v>20</v>
      </c>
      <c r="B14" s="3" t="s">
        <v>83</v>
      </c>
      <c r="C14" s="3">
        <v>1</v>
      </c>
      <c r="D14" s="3"/>
      <c r="E14" s="3">
        <f t="shared" si="3"/>
        <v>0</v>
      </c>
      <c r="F14" s="10">
        <v>1</v>
      </c>
      <c r="G14" s="10">
        <v>1</v>
      </c>
      <c r="H14" s="10">
        <v>1</v>
      </c>
      <c r="I14" s="3">
        <f t="shared" si="0"/>
        <v>0</v>
      </c>
      <c r="J14" s="3">
        <f t="shared" si="1"/>
        <v>0</v>
      </c>
      <c r="K14" s="3">
        <f t="shared" si="2"/>
        <v>0</v>
      </c>
    </row>
    <row r="15" spans="1:11" x14ac:dyDescent="0.35">
      <c r="A15" s="3" t="s">
        <v>21</v>
      </c>
      <c r="B15" s="3" t="s">
        <v>79</v>
      </c>
      <c r="C15" s="3">
        <f>$B$4</f>
        <v>1</v>
      </c>
      <c r="D15" s="3"/>
      <c r="E15" s="3">
        <f t="shared" si="3"/>
        <v>0</v>
      </c>
      <c r="F15" s="10">
        <v>1</v>
      </c>
      <c r="G15" s="10">
        <v>1</v>
      </c>
      <c r="H15" s="10">
        <v>1</v>
      </c>
      <c r="I15" s="3">
        <f t="shared" si="0"/>
        <v>0</v>
      </c>
      <c r="J15" s="3">
        <f t="shared" si="1"/>
        <v>0</v>
      </c>
      <c r="K15" s="3">
        <f t="shared" si="2"/>
        <v>0</v>
      </c>
    </row>
    <row r="16" spans="1:11" x14ac:dyDescent="0.35">
      <c r="A16" s="3" t="s">
        <v>22</v>
      </c>
      <c r="B16" s="3" t="s">
        <v>18</v>
      </c>
      <c r="C16" s="3">
        <f>$B$4</f>
        <v>1</v>
      </c>
      <c r="D16" s="3"/>
      <c r="E16" s="3">
        <f t="shared" si="3"/>
        <v>0</v>
      </c>
      <c r="F16" s="10">
        <v>1</v>
      </c>
      <c r="G16" s="10">
        <v>1</v>
      </c>
      <c r="H16" s="10">
        <v>1</v>
      </c>
      <c r="I16" s="3">
        <f t="shared" si="0"/>
        <v>0</v>
      </c>
      <c r="J16" s="3">
        <f t="shared" si="1"/>
        <v>0</v>
      </c>
      <c r="K16" s="3">
        <f t="shared" si="2"/>
        <v>0</v>
      </c>
    </row>
    <row r="17" spans="1:11" x14ac:dyDescent="0.35">
      <c r="A17" s="3" t="s">
        <v>23</v>
      </c>
      <c r="B17" s="3" t="s">
        <v>24</v>
      </c>
      <c r="C17" s="3">
        <v>1</v>
      </c>
      <c r="D17" s="3"/>
      <c r="E17" s="3">
        <f t="shared" si="3"/>
        <v>0</v>
      </c>
      <c r="F17" s="10">
        <v>1</v>
      </c>
      <c r="G17" s="10">
        <v>1</v>
      </c>
      <c r="H17" s="10">
        <v>1</v>
      </c>
      <c r="I17" s="3">
        <f t="shared" si="0"/>
        <v>0</v>
      </c>
      <c r="J17" s="3">
        <f t="shared" si="1"/>
        <v>0</v>
      </c>
      <c r="K17" s="3">
        <f t="shared" si="2"/>
        <v>0</v>
      </c>
    </row>
    <row r="18" spans="1:11" x14ac:dyDescent="0.35">
      <c r="A18" s="5" t="s">
        <v>36</v>
      </c>
      <c r="B18" s="6"/>
      <c r="C18" s="6"/>
      <c r="D18" s="6"/>
      <c r="E18" s="6"/>
      <c r="F18" s="6"/>
      <c r="G18" s="6"/>
      <c r="H18" s="6"/>
      <c r="I18" s="7">
        <f>SUM(I12:I17)</f>
        <v>0</v>
      </c>
      <c r="J18" s="7">
        <f t="shared" ref="J18:K18" si="4">SUM(J12:J17)</f>
        <v>0</v>
      </c>
      <c r="K18" s="7">
        <f t="shared" si="4"/>
        <v>0</v>
      </c>
    </row>
    <row r="20" spans="1:11" ht="15.5" x14ac:dyDescent="0.35">
      <c r="A20" s="1" t="s">
        <v>25</v>
      </c>
    </row>
    <row r="21" spans="1:11" x14ac:dyDescent="0.35">
      <c r="A21" s="4" t="s">
        <v>7</v>
      </c>
      <c r="B21" s="4" t="s">
        <v>8</v>
      </c>
      <c r="C21" s="4" t="s">
        <v>26</v>
      </c>
      <c r="D21" s="4" t="s">
        <v>27</v>
      </c>
      <c r="E21" s="11" t="s">
        <v>58</v>
      </c>
      <c r="F21" s="4" t="s">
        <v>11</v>
      </c>
      <c r="G21" s="4" t="s">
        <v>12</v>
      </c>
      <c r="H21" s="4" t="s">
        <v>13</v>
      </c>
      <c r="I21" s="4" t="s">
        <v>14</v>
      </c>
      <c r="J21" s="4" t="s">
        <v>15</v>
      </c>
      <c r="K21" s="4" t="s">
        <v>16</v>
      </c>
    </row>
    <row r="22" spans="1:11" x14ac:dyDescent="0.35">
      <c r="A22" s="3" t="s">
        <v>37</v>
      </c>
      <c r="B22" s="3" t="s">
        <v>54</v>
      </c>
      <c r="C22" s="3">
        <f>$B$3</f>
        <v>100</v>
      </c>
      <c r="D22" s="3"/>
      <c r="E22" s="3">
        <f>C22*D22</f>
        <v>0</v>
      </c>
      <c r="F22" s="10">
        <v>1</v>
      </c>
      <c r="G22" s="10">
        <v>1</v>
      </c>
      <c r="H22" s="10">
        <v>1</v>
      </c>
      <c r="I22" s="3">
        <f t="shared" ref="I22:I28" si="5">E22*F22</f>
        <v>0</v>
      </c>
      <c r="J22" s="3">
        <f t="shared" ref="J22:J28" si="6">E22*G22</f>
        <v>0</v>
      </c>
      <c r="K22" s="3">
        <f t="shared" ref="K22:K28" si="7">E22*H22</f>
        <v>0</v>
      </c>
    </row>
    <row r="23" spans="1:11" x14ac:dyDescent="0.35">
      <c r="A23" s="3" t="s">
        <v>81</v>
      </c>
      <c r="B23" s="3" t="s">
        <v>55</v>
      </c>
      <c r="C23" s="3">
        <f>$B$3</f>
        <v>100</v>
      </c>
      <c r="D23" s="3"/>
      <c r="E23" s="3">
        <f>C23*D23</f>
        <v>0</v>
      </c>
      <c r="F23" s="10">
        <v>1</v>
      </c>
      <c r="G23" s="10">
        <v>1</v>
      </c>
      <c r="H23" s="10">
        <v>1</v>
      </c>
      <c r="I23" s="3">
        <f t="shared" si="5"/>
        <v>0</v>
      </c>
      <c r="J23" s="3">
        <f t="shared" si="6"/>
        <v>0</v>
      </c>
      <c r="K23" s="3">
        <f t="shared" si="7"/>
        <v>0</v>
      </c>
    </row>
    <row r="24" spans="1:11" x14ac:dyDescent="0.35">
      <c r="A24" s="3" t="s">
        <v>39</v>
      </c>
      <c r="B24" s="3" t="s">
        <v>56</v>
      </c>
      <c r="C24" s="3">
        <v>10</v>
      </c>
      <c r="D24" s="3"/>
      <c r="E24" s="3">
        <f t="shared" ref="E24:E28" si="8">C24*D24</f>
        <v>0</v>
      </c>
      <c r="F24" s="10">
        <v>1</v>
      </c>
      <c r="G24" s="10">
        <v>1</v>
      </c>
      <c r="H24" s="10">
        <v>1</v>
      </c>
      <c r="I24" s="3">
        <f t="shared" si="5"/>
        <v>0</v>
      </c>
      <c r="J24" s="3">
        <f t="shared" si="6"/>
        <v>0</v>
      </c>
      <c r="K24" s="3">
        <f t="shared" si="7"/>
        <v>0</v>
      </c>
    </row>
    <row r="25" spans="1:11" x14ac:dyDescent="0.35">
      <c r="A25" s="3" t="s">
        <v>40</v>
      </c>
      <c r="B25" s="3" t="s">
        <v>41</v>
      </c>
      <c r="C25" s="3">
        <v>20</v>
      </c>
      <c r="D25" s="3"/>
      <c r="E25" s="3">
        <f t="shared" si="8"/>
        <v>0</v>
      </c>
      <c r="F25" s="10">
        <v>1</v>
      </c>
      <c r="G25" s="10">
        <v>1</v>
      </c>
      <c r="H25" s="10">
        <v>1</v>
      </c>
      <c r="I25" s="3">
        <f t="shared" si="5"/>
        <v>0</v>
      </c>
      <c r="J25" s="3">
        <f t="shared" si="6"/>
        <v>0</v>
      </c>
      <c r="K25" s="3">
        <f t="shared" si="7"/>
        <v>0</v>
      </c>
    </row>
    <row r="26" spans="1:11" x14ac:dyDescent="0.35">
      <c r="A26" s="3" t="s">
        <v>28</v>
      </c>
      <c r="B26" s="3" t="s">
        <v>82</v>
      </c>
      <c r="C26" s="17">
        <f>$B$3*$B$5</f>
        <v>20000</v>
      </c>
      <c r="D26" s="9"/>
      <c r="E26" s="3">
        <f t="shared" si="8"/>
        <v>0</v>
      </c>
      <c r="F26" s="10">
        <v>1</v>
      </c>
      <c r="G26" s="10">
        <v>0</v>
      </c>
      <c r="H26" s="10">
        <v>0</v>
      </c>
      <c r="I26" s="3">
        <f t="shared" ref="I26" si="9">E26*F26</f>
        <v>0</v>
      </c>
      <c r="J26" s="3">
        <f t="shared" ref="J26" si="10">E26*G26</f>
        <v>0</v>
      </c>
      <c r="K26" s="3">
        <f t="shared" ref="K26" si="11">E26*H26</f>
        <v>0</v>
      </c>
    </row>
    <row r="27" spans="1:11" x14ac:dyDescent="0.35">
      <c r="A27" s="3" t="s">
        <v>30</v>
      </c>
      <c r="B27" s="3" t="s">
        <v>29</v>
      </c>
      <c r="C27" s="17">
        <f>$B$3*$B$6</f>
        <v>6000</v>
      </c>
      <c r="D27" s="9"/>
      <c r="E27" s="3">
        <f t="shared" si="8"/>
        <v>0</v>
      </c>
      <c r="F27" s="10">
        <v>0</v>
      </c>
      <c r="G27" s="10">
        <v>1</v>
      </c>
      <c r="H27" s="10">
        <v>0</v>
      </c>
      <c r="I27" s="3">
        <f t="shared" si="5"/>
        <v>0</v>
      </c>
      <c r="J27" s="3">
        <f t="shared" si="6"/>
        <v>0</v>
      </c>
      <c r="K27" s="3">
        <f t="shared" si="7"/>
        <v>0</v>
      </c>
    </row>
    <row r="28" spans="1:11" x14ac:dyDescent="0.35">
      <c r="A28" s="3" t="s">
        <v>38</v>
      </c>
      <c r="B28" s="3" t="s">
        <v>29</v>
      </c>
      <c r="C28" s="17">
        <v>26000</v>
      </c>
      <c r="D28" s="9"/>
      <c r="E28" s="3">
        <f t="shared" si="8"/>
        <v>0</v>
      </c>
      <c r="F28" s="10">
        <v>0</v>
      </c>
      <c r="G28" s="10">
        <v>0</v>
      </c>
      <c r="H28" s="10">
        <v>1</v>
      </c>
      <c r="I28" s="3">
        <f t="shared" si="5"/>
        <v>0</v>
      </c>
      <c r="J28" s="3">
        <f t="shared" si="6"/>
        <v>0</v>
      </c>
      <c r="K28" s="3">
        <f t="shared" si="7"/>
        <v>0</v>
      </c>
    </row>
    <row r="29" spans="1:11" x14ac:dyDescent="0.35">
      <c r="A29" s="5" t="s">
        <v>42</v>
      </c>
      <c r="B29" s="6"/>
      <c r="C29" s="6"/>
      <c r="D29" s="6"/>
      <c r="E29" s="6"/>
      <c r="F29" s="6"/>
      <c r="G29" s="6"/>
      <c r="H29" s="6"/>
      <c r="I29" s="7">
        <f>SUM(I22:I28)</f>
        <v>0</v>
      </c>
      <c r="J29" s="7">
        <f t="shared" ref="J29:K29" si="12">SUM(J22:J28)</f>
        <v>0</v>
      </c>
      <c r="K29" s="7">
        <f t="shared" si="12"/>
        <v>0</v>
      </c>
    </row>
    <row r="32" spans="1:11" ht="15.5" x14ac:dyDescent="0.35">
      <c r="A32" s="23" t="s">
        <v>43</v>
      </c>
      <c r="B32" s="22"/>
      <c r="C32" s="22"/>
      <c r="D32" s="22"/>
      <c r="E32" s="22"/>
      <c r="F32" s="22"/>
    </row>
    <row r="34" spans="1:6" ht="43.5" x14ac:dyDescent="0.35">
      <c r="A34" s="12" t="s">
        <v>31</v>
      </c>
      <c r="B34" s="12" t="s">
        <v>32</v>
      </c>
      <c r="C34" s="13" t="s">
        <v>44</v>
      </c>
      <c r="D34" s="12" t="s">
        <v>33</v>
      </c>
      <c r="E34" s="12" t="s">
        <v>34</v>
      </c>
      <c r="F34" s="12" t="s">
        <v>35</v>
      </c>
    </row>
    <row r="35" spans="1:6" x14ac:dyDescent="0.35">
      <c r="A35" s="3"/>
      <c r="B35" s="3"/>
      <c r="C35" s="3"/>
      <c r="D35" s="3"/>
      <c r="E35" s="3"/>
      <c r="F35" s="3"/>
    </row>
    <row r="36" spans="1:6" x14ac:dyDescent="0.35">
      <c r="A36" s="3"/>
      <c r="B36" s="3"/>
      <c r="C36" s="3"/>
      <c r="D36" s="3"/>
      <c r="E36" s="3"/>
      <c r="F36" s="3"/>
    </row>
    <row r="37" spans="1:6" x14ac:dyDescent="0.35">
      <c r="A37" s="3"/>
      <c r="B37" s="3"/>
      <c r="C37" s="3"/>
      <c r="D37" s="3"/>
      <c r="E37" s="3"/>
      <c r="F37" s="3"/>
    </row>
    <row r="38" spans="1:6" x14ac:dyDescent="0.35">
      <c r="A38" s="3"/>
      <c r="B38" s="3"/>
      <c r="C38" s="3"/>
      <c r="D38" s="3"/>
      <c r="E38" s="3"/>
      <c r="F38" s="3"/>
    </row>
    <row r="39" spans="1:6" x14ac:dyDescent="0.35">
      <c r="A39" s="3"/>
      <c r="B39" s="3"/>
      <c r="C39" s="3"/>
      <c r="D39" s="3"/>
      <c r="E39" s="3"/>
      <c r="F39" s="3"/>
    </row>
    <row r="42" spans="1:6" ht="15.5" x14ac:dyDescent="0.35">
      <c r="A42" s="23" t="s">
        <v>100</v>
      </c>
      <c r="B42" s="22"/>
      <c r="C42" s="22"/>
      <c r="D42" s="22"/>
      <c r="E42" s="22"/>
      <c r="F42" s="22"/>
    </row>
    <row r="44" spans="1:6" ht="43.5" x14ac:dyDescent="0.35">
      <c r="A44" s="12" t="s">
        <v>84</v>
      </c>
      <c r="B44" s="12" t="s">
        <v>8</v>
      </c>
      <c r="C44" s="13" t="s">
        <v>109</v>
      </c>
      <c r="D44" s="12" t="s">
        <v>85</v>
      </c>
      <c r="E44" s="13" t="s">
        <v>110</v>
      </c>
    </row>
    <row r="45" spans="1:6" x14ac:dyDescent="0.35">
      <c r="A45" s="19" t="s">
        <v>17</v>
      </c>
      <c r="B45" s="19" t="s">
        <v>18</v>
      </c>
      <c r="C45" s="19" t="s">
        <v>86</v>
      </c>
      <c r="D45" s="19" t="s">
        <v>87</v>
      </c>
      <c r="E45" s="3"/>
      <c r="F45" s="18"/>
    </row>
    <row r="46" spans="1:6" x14ac:dyDescent="0.35">
      <c r="A46" s="19" t="s">
        <v>19</v>
      </c>
      <c r="B46" s="19" t="s">
        <v>18</v>
      </c>
      <c r="C46" s="19" t="s">
        <v>86</v>
      </c>
      <c r="D46" s="19" t="s">
        <v>87</v>
      </c>
      <c r="E46" s="3"/>
      <c r="F46" s="18"/>
    </row>
    <row r="47" spans="1:6" x14ac:dyDescent="0.35">
      <c r="A47" s="19" t="s">
        <v>20</v>
      </c>
      <c r="B47" s="19" t="s">
        <v>83</v>
      </c>
      <c r="C47" s="19" t="s">
        <v>86</v>
      </c>
      <c r="D47" s="19" t="s">
        <v>87</v>
      </c>
      <c r="E47" s="3"/>
      <c r="F47" s="18"/>
    </row>
    <row r="48" spans="1:6" x14ac:dyDescent="0.35">
      <c r="A48" s="19" t="s">
        <v>88</v>
      </c>
      <c r="B48" s="19" t="s">
        <v>89</v>
      </c>
      <c r="C48" s="19" t="s">
        <v>86</v>
      </c>
      <c r="D48" s="19" t="s">
        <v>87</v>
      </c>
      <c r="E48" s="3"/>
      <c r="F48" s="18"/>
    </row>
    <row r="49" spans="1:6" x14ac:dyDescent="0.35">
      <c r="A49" s="19" t="s">
        <v>40</v>
      </c>
      <c r="B49" s="19" t="s">
        <v>91</v>
      </c>
      <c r="C49" s="19" t="s">
        <v>86</v>
      </c>
      <c r="D49" s="19" t="s">
        <v>87</v>
      </c>
      <c r="E49" s="3"/>
      <c r="F49" s="18"/>
    </row>
    <row r="50" spans="1:6" x14ac:dyDescent="0.35">
      <c r="A50" s="19" t="s">
        <v>90</v>
      </c>
      <c r="B50" s="19" t="s">
        <v>91</v>
      </c>
      <c r="C50" s="19" t="s">
        <v>86</v>
      </c>
      <c r="D50" s="19" t="s">
        <v>87</v>
      </c>
      <c r="E50" s="3"/>
      <c r="F50" s="18"/>
    </row>
    <row r="51" spans="1:6" x14ac:dyDescent="0.35">
      <c r="A51" s="19" t="s">
        <v>92</v>
      </c>
      <c r="B51" s="19" t="s">
        <v>91</v>
      </c>
      <c r="C51" s="19" t="s">
        <v>93</v>
      </c>
      <c r="D51" s="19" t="s">
        <v>87</v>
      </c>
      <c r="E51" s="3"/>
      <c r="F51" s="18"/>
    </row>
    <row r="52" spans="1:6" x14ac:dyDescent="0.35">
      <c r="A52" s="19" t="s">
        <v>94</v>
      </c>
      <c r="B52" s="19" t="s">
        <v>89</v>
      </c>
      <c r="C52" s="19" t="s">
        <v>86</v>
      </c>
      <c r="D52" s="19" t="s">
        <v>87</v>
      </c>
      <c r="E52" s="3"/>
      <c r="F52" s="18"/>
    </row>
    <row r="53" spans="1:6" x14ac:dyDescent="0.35">
      <c r="A53" s="19" t="s">
        <v>95</v>
      </c>
      <c r="B53" s="19" t="s">
        <v>89</v>
      </c>
      <c r="C53" s="19" t="s">
        <v>96</v>
      </c>
      <c r="D53" s="19" t="s">
        <v>87</v>
      </c>
      <c r="E53" s="3"/>
      <c r="F53" s="18"/>
    </row>
    <row r="54" spans="1:6" x14ac:dyDescent="0.35">
      <c r="A54" s="19" t="s">
        <v>97</v>
      </c>
      <c r="B54" s="19" t="s">
        <v>98</v>
      </c>
      <c r="C54" s="19" t="s">
        <v>86</v>
      </c>
      <c r="D54" s="19" t="s">
        <v>12</v>
      </c>
      <c r="E54" s="3"/>
      <c r="F54" s="18"/>
    </row>
    <row r="55" spans="1:6" ht="29" x14ac:dyDescent="0.35">
      <c r="A55" s="19" t="s">
        <v>99</v>
      </c>
      <c r="B55" s="19" t="s">
        <v>91</v>
      </c>
      <c r="C55" s="19" t="s">
        <v>111</v>
      </c>
      <c r="D55" s="19" t="s">
        <v>87</v>
      </c>
      <c r="E55" s="3"/>
      <c r="F55" s="18"/>
    </row>
    <row r="58" spans="1:6" ht="15.5" x14ac:dyDescent="0.35">
      <c r="A58" s="23" t="s">
        <v>112</v>
      </c>
      <c r="B58" s="22"/>
      <c r="C58" s="22"/>
      <c r="D58" s="22"/>
      <c r="E58" s="22"/>
      <c r="F58" s="22"/>
    </row>
    <row r="60" spans="1:6" ht="43.5" x14ac:dyDescent="0.35">
      <c r="A60" s="12" t="s">
        <v>113</v>
      </c>
      <c r="B60" s="12" t="s">
        <v>114</v>
      </c>
      <c r="C60" s="12" t="s">
        <v>115</v>
      </c>
      <c r="D60" s="12" t="s">
        <v>116</v>
      </c>
      <c r="E60" s="12" t="s">
        <v>117</v>
      </c>
    </row>
    <row r="61" spans="1:6" x14ac:dyDescent="0.35">
      <c r="A61" s="3" t="s">
        <v>118</v>
      </c>
      <c r="B61" s="3"/>
      <c r="C61" s="3"/>
      <c r="D61" s="3"/>
      <c r="E61" s="3"/>
    </row>
    <row r="62" spans="1:6" x14ac:dyDescent="0.35">
      <c r="A62" t="s">
        <v>124</v>
      </c>
      <c r="B62" s="3"/>
      <c r="C62" s="3"/>
      <c r="D62" s="3"/>
      <c r="E62" s="3"/>
    </row>
    <row r="63" spans="1:6" x14ac:dyDescent="0.35">
      <c r="A63" s="3" t="s">
        <v>119</v>
      </c>
      <c r="B63" s="3"/>
      <c r="C63" s="3"/>
      <c r="D63" s="3"/>
      <c r="E63" s="3"/>
    </row>
    <row r="64" spans="1:6" x14ac:dyDescent="0.35">
      <c r="A64" s="3" t="s">
        <v>120</v>
      </c>
      <c r="B64" s="3"/>
      <c r="C64" s="3"/>
      <c r="D64" s="3"/>
      <c r="E64" s="3"/>
    </row>
    <row r="65" spans="1:5" x14ac:dyDescent="0.35">
      <c r="A65" s="3" t="s">
        <v>125</v>
      </c>
      <c r="B65" s="3"/>
      <c r="C65" s="3"/>
      <c r="D65" s="3"/>
      <c r="E65" s="3"/>
    </row>
    <row r="66" spans="1:5" x14ac:dyDescent="0.35">
      <c r="A66" s="3" t="s">
        <v>121</v>
      </c>
      <c r="B66" s="3"/>
      <c r="C66" s="3"/>
      <c r="D66" s="3"/>
      <c r="E66" s="3"/>
    </row>
    <row r="67" spans="1:5" x14ac:dyDescent="0.35">
      <c r="A67" s="3" t="s">
        <v>122</v>
      </c>
      <c r="B67" s="3"/>
      <c r="C67" s="3"/>
      <c r="D67" s="3"/>
      <c r="E67" s="3"/>
    </row>
    <row r="68" spans="1:5" x14ac:dyDescent="0.35">
      <c r="A68" s="3" t="s">
        <v>123</v>
      </c>
      <c r="B68" s="3"/>
      <c r="C68" s="3"/>
      <c r="D68" s="3"/>
      <c r="E68" s="3"/>
    </row>
  </sheetData>
  <mergeCells count="4">
    <mergeCell ref="A1:D1"/>
    <mergeCell ref="A32:F32"/>
    <mergeCell ref="A42:F42"/>
    <mergeCell ref="A58:F5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opLeftCell="A24" workbookViewId="0">
      <selection activeCell="A56" sqref="A56"/>
    </sheetView>
  </sheetViews>
  <sheetFormatPr defaultRowHeight="14.5" x14ac:dyDescent="0.35"/>
  <cols>
    <col min="1" max="1" width="66.6328125" bestFit="1" customWidth="1"/>
    <col min="2" max="2" width="30" customWidth="1"/>
    <col min="3" max="4" width="22" customWidth="1"/>
    <col min="5" max="5" width="36" customWidth="1"/>
    <col min="6" max="6" width="18" customWidth="1"/>
  </cols>
  <sheetData>
    <row r="1" spans="1:6" s="16" customFormat="1" ht="15.5" x14ac:dyDescent="0.35">
      <c r="A1" s="26" t="s">
        <v>77</v>
      </c>
      <c r="B1" s="27"/>
      <c r="C1" s="27"/>
      <c r="D1" s="27"/>
      <c r="E1" s="27"/>
      <c r="F1" s="27"/>
    </row>
    <row r="2" spans="1:6" s="16" customFormat="1" ht="16" customHeight="1" x14ac:dyDescent="0.35">
      <c r="A2" s="26" t="s">
        <v>78</v>
      </c>
      <c r="B2" s="27"/>
      <c r="C2" s="27"/>
      <c r="D2" s="27"/>
      <c r="E2" s="27"/>
      <c r="F2" s="27"/>
    </row>
    <row r="3" spans="1:6" ht="16" customHeight="1" x14ac:dyDescent="0.35">
      <c r="A3" s="14"/>
      <c r="B3" s="15"/>
      <c r="C3" s="15"/>
      <c r="D3" s="15"/>
      <c r="E3" s="15"/>
      <c r="F3" s="15"/>
    </row>
    <row r="4" spans="1:6" ht="15.5" x14ac:dyDescent="0.35">
      <c r="A4" s="24" t="s">
        <v>45</v>
      </c>
      <c r="B4" s="25"/>
      <c r="C4" s="25"/>
      <c r="D4" s="25"/>
      <c r="E4" s="25"/>
      <c r="F4" s="25"/>
    </row>
    <row r="5" spans="1:6" x14ac:dyDescent="0.35">
      <c r="A5" t="s">
        <v>52</v>
      </c>
    </row>
    <row r="6" spans="1:6" x14ac:dyDescent="0.35">
      <c r="A6" t="s">
        <v>46</v>
      </c>
    </row>
    <row r="7" spans="1:6" x14ac:dyDescent="0.35">
      <c r="A7" t="s">
        <v>47</v>
      </c>
    </row>
    <row r="9" spans="1:6" ht="15.5" x14ac:dyDescent="0.35">
      <c r="A9" s="24" t="s">
        <v>48</v>
      </c>
      <c r="B9" s="25"/>
      <c r="C9" s="25"/>
      <c r="D9" s="25"/>
      <c r="E9" s="25"/>
      <c r="F9" s="25"/>
    </row>
    <row r="10" spans="1:6" x14ac:dyDescent="0.35">
      <c r="A10" t="s">
        <v>49</v>
      </c>
    </row>
    <row r="11" spans="1:6" x14ac:dyDescent="0.35">
      <c r="A11" t="s">
        <v>50</v>
      </c>
    </row>
    <row r="12" spans="1:6" x14ac:dyDescent="0.35">
      <c r="A12" t="s">
        <v>51</v>
      </c>
    </row>
    <row r="14" spans="1:6" ht="15.5" x14ac:dyDescent="0.35">
      <c r="A14" s="24" t="s">
        <v>53</v>
      </c>
      <c r="B14" s="25"/>
      <c r="C14" s="25"/>
      <c r="D14" s="25"/>
      <c r="E14" s="25"/>
      <c r="F14" s="25"/>
    </row>
    <row r="15" spans="1:6" x14ac:dyDescent="0.35">
      <c r="A15" t="s">
        <v>61</v>
      </c>
    </row>
    <row r="16" spans="1:6" x14ac:dyDescent="0.35">
      <c r="A16" t="s">
        <v>62</v>
      </c>
    </row>
    <row r="17" spans="1:6" x14ac:dyDescent="0.35">
      <c r="A17" t="s">
        <v>60</v>
      </c>
    </row>
    <row r="18" spans="1:6" x14ac:dyDescent="0.35">
      <c r="A18" t="s">
        <v>59</v>
      </c>
    </row>
    <row r="20" spans="1:6" ht="15.5" x14ac:dyDescent="0.35">
      <c r="A20" s="24" t="s">
        <v>63</v>
      </c>
      <c r="B20" s="25"/>
      <c r="C20" s="25"/>
      <c r="D20" s="25"/>
      <c r="E20" s="25"/>
      <c r="F20" s="25"/>
    </row>
    <row r="21" spans="1:6" x14ac:dyDescent="0.35">
      <c r="A21" t="s">
        <v>64</v>
      </c>
    </row>
    <row r="22" spans="1:6" x14ac:dyDescent="0.35">
      <c r="A22" t="s">
        <v>62</v>
      </c>
    </row>
    <row r="23" spans="1:6" x14ac:dyDescent="0.35">
      <c r="A23" t="s">
        <v>65</v>
      </c>
    </row>
    <row r="24" spans="1:6" x14ac:dyDescent="0.35">
      <c r="A24" t="s">
        <v>67</v>
      </c>
    </row>
    <row r="25" spans="1:6" x14ac:dyDescent="0.35">
      <c r="A25" t="s">
        <v>66</v>
      </c>
    </row>
    <row r="26" spans="1:6" x14ac:dyDescent="0.35">
      <c r="A26" t="s">
        <v>80</v>
      </c>
    </row>
    <row r="28" spans="1:6" ht="15.5" x14ac:dyDescent="0.35">
      <c r="A28" s="24" t="s">
        <v>68</v>
      </c>
      <c r="B28" s="25"/>
      <c r="C28" s="25"/>
      <c r="D28" s="25"/>
      <c r="E28" s="25"/>
      <c r="F28" s="25"/>
    </row>
    <row r="29" spans="1:6" x14ac:dyDescent="0.35">
      <c r="A29" s="20" t="s">
        <v>69</v>
      </c>
    </row>
    <row r="30" spans="1:6" x14ac:dyDescent="0.35">
      <c r="A30" t="s">
        <v>70</v>
      </c>
    </row>
    <row r="31" spans="1:6" x14ac:dyDescent="0.35">
      <c r="A31" t="s">
        <v>71</v>
      </c>
    </row>
    <row r="33" spans="1:6" ht="15.5" x14ac:dyDescent="0.35">
      <c r="A33" s="24" t="s">
        <v>72</v>
      </c>
      <c r="B33" s="25"/>
      <c r="C33" s="25"/>
      <c r="D33" s="25"/>
      <c r="E33" s="25"/>
      <c r="F33" s="25"/>
    </row>
    <row r="34" spans="1:6" x14ac:dyDescent="0.35">
      <c r="A34" t="s">
        <v>74</v>
      </c>
    </row>
    <row r="35" spans="1:6" x14ac:dyDescent="0.35">
      <c r="A35" t="s">
        <v>73</v>
      </c>
    </row>
    <row r="37" spans="1:6" ht="15.5" x14ac:dyDescent="0.35">
      <c r="A37" s="24" t="s">
        <v>75</v>
      </c>
      <c r="B37" s="25"/>
      <c r="C37" s="25"/>
      <c r="D37" s="25"/>
      <c r="E37" s="25"/>
      <c r="F37" s="25"/>
    </row>
    <row r="38" spans="1:6" x14ac:dyDescent="0.35">
      <c r="A38" t="s">
        <v>76</v>
      </c>
    </row>
    <row r="40" spans="1:6" ht="15.5" x14ac:dyDescent="0.35">
      <c r="A40" s="24" t="s">
        <v>101</v>
      </c>
      <c r="B40" s="25"/>
      <c r="C40" s="25"/>
      <c r="D40" s="25"/>
      <c r="E40" s="25"/>
      <c r="F40" s="25"/>
    </row>
    <row r="41" spans="1:6" x14ac:dyDescent="0.35">
      <c r="A41" t="s">
        <v>102</v>
      </c>
    </row>
    <row r="42" spans="1:6" x14ac:dyDescent="0.35">
      <c r="A42" t="s">
        <v>103</v>
      </c>
    </row>
    <row r="43" spans="1:6" x14ac:dyDescent="0.35">
      <c r="A43" t="s">
        <v>104</v>
      </c>
    </row>
    <row r="44" spans="1:6" x14ac:dyDescent="0.35">
      <c r="A44" t="s">
        <v>105</v>
      </c>
    </row>
    <row r="45" spans="1:6" x14ac:dyDescent="0.35">
      <c r="A45" t="s">
        <v>106</v>
      </c>
    </row>
    <row r="46" spans="1:6" x14ac:dyDescent="0.35">
      <c r="A46" t="s">
        <v>107</v>
      </c>
    </row>
    <row r="47" spans="1:6" x14ac:dyDescent="0.35">
      <c r="A47" t="s">
        <v>108</v>
      </c>
    </row>
    <row r="49" spans="1:8" ht="15.5" x14ac:dyDescent="0.35">
      <c r="A49" s="24" t="s">
        <v>129</v>
      </c>
      <c r="B49" s="25"/>
      <c r="C49" s="25"/>
      <c r="D49" s="25"/>
      <c r="E49" s="25"/>
      <c r="F49" s="25"/>
    </row>
    <row r="50" spans="1:8" x14ac:dyDescent="0.35">
      <c r="A50" s="28" t="s">
        <v>126</v>
      </c>
      <c r="B50" s="22"/>
      <c r="C50" s="22"/>
      <c r="D50" s="22"/>
      <c r="E50" s="22"/>
      <c r="F50" s="22"/>
      <c r="G50" s="22"/>
      <c r="H50" s="22"/>
    </row>
    <row r="51" spans="1:8" x14ac:dyDescent="0.35">
      <c r="A51" s="28" t="s">
        <v>127</v>
      </c>
      <c r="B51" s="22"/>
      <c r="C51" s="22"/>
      <c r="D51" s="22"/>
      <c r="E51" s="22"/>
      <c r="F51" s="22"/>
      <c r="G51" s="22"/>
      <c r="H51" s="22"/>
    </row>
    <row r="52" spans="1:8" x14ac:dyDescent="0.35">
      <c r="A52" s="28" t="s">
        <v>128</v>
      </c>
      <c r="B52" s="22"/>
      <c r="C52" s="22"/>
      <c r="D52" s="22"/>
      <c r="E52" s="22"/>
      <c r="F52" s="22"/>
      <c r="G52" s="22"/>
      <c r="H52" s="22"/>
    </row>
  </sheetData>
  <mergeCells count="14">
    <mergeCell ref="A50:H50"/>
    <mergeCell ref="A51:H51"/>
    <mergeCell ref="A52:H52"/>
    <mergeCell ref="A49:F49"/>
    <mergeCell ref="A40:F40"/>
    <mergeCell ref="A33:F33"/>
    <mergeCell ref="A37:F37"/>
    <mergeCell ref="A1:F1"/>
    <mergeCell ref="A2:F2"/>
    <mergeCell ref="A4:F4"/>
    <mergeCell ref="A9:F9"/>
    <mergeCell ref="A14:F14"/>
    <mergeCell ref="A20:F20"/>
    <mergeCell ref="A28:F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A – Core Pricing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Elisia.Abdo@redcross.org.lb</dc:creator>
  <cp:lastModifiedBy>Elisia Abdo</cp:lastModifiedBy>
  <dcterms:created xsi:type="dcterms:W3CDTF">2026-01-26T19:15:29Z</dcterms:created>
  <dcterms:modified xsi:type="dcterms:W3CDTF">2026-02-12T13:50:34Z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ec50b2-b191-4ad7-ba82-7deb0436e358_Enabled">
    <vt:lpwstr>true</vt:lpwstr>
  </property>
  <property fmtid="{D5CDD505-2E9C-101B-9397-08002B2CF9AE}" pid="3" name="MSIP_Label_46ec50b2-b191-4ad7-ba82-7deb0436e358_SetDate">
    <vt:lpwstr>2026-01-26T19:16:56Z</vt:lpwstr>
  </property>
  <property fmtid="{D5CDD505-2E9C-101B-9397-08002B2CF9AE}" pid="4" name="MSIP_Label_46ec50b2-b191-4ad7-ba82-7deb0436e358_Method">
    <vt:lpwstr>Privileged</vt:lpwstr>
  </property>
  <property fmtid="{D5CDD505-2E9C-101B-9397-08002B2CF9AE}" pid="5" name="MSIP_Label_46ec50b2-b191-4ad7-ba82-7deb0436e358_Name">
    <vt:lpwstr>Public - 1</vt:lpwstr>
  </property>
  <property fmtid="{D5CDD505-2E9C-101B-9397-08002B2CF9AE}" pid="6" name="MSIP_Label_46ec50b2-b191-4ad7-ba82-7deb0436e358_SiteId">
    <vt:lpwstr>de3cd3a3-3b37-48aa-974f-a35e5efb5851</vt:lpwstr>
  </property>
  <property fmtid="{D5CDD505-2E9C-101B-9397-08002B2CF9AE}" pid="7" name="MSIP_Label_46ec50b2-b191-4ad7-ba82-7deb0436e358_ActionId">
    <vt:lpwstr>65077af5-ecdf-4d93-ad70-da77b9747169</vt:lpwstr>
  </property>
  <property fmtid="{D5CDD505-2E9C-101B-9397-08002B2CF9AE}" pid="8" name="MSIP_Label_46ec50b2-b191-4ad7-ba82-7deb0436e358_ContentBits">
    <vt:lpwstr>0</vt:lpwstr>
  </property>
  <property fmtid="{D5CDD505-2E9C-101B-9397-08002B2CF9AE}" pid="9" name="MSIP_Label_46ec50b2-b191-4ad7-ba82-7deb0436e358_Tag">
    <vt:lpwstr>10, 0, 1, 1</vt:lpwstr>
  </property>
</Properties>
</file>